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9003296\Desktop\EXPORTACION\PL BRASIL\"/>
    </mc:Choice>
  </mc:AlternateContent>
  <xr:revisionPtr revIDLastSave="0" documentId="13_ncr:1_{B5FBFF69-275B-4013-9ED1-2027CF652BBA}" xr6:coauthVersionLast="47" xr6:coauthVersionMax="47" xr10:uidLastSave="{00000000-0000-0000-0000-000000000000}"/>
  <bookViews>
    <workbookView xWindow="-120" yWindow="-120" windowWidth="29040" windowHeight="15720" xr2:uid="{DB3A8F91-D6FE-45DE-8E27-927B1627A4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N10" i="1"/>
  <c r="D12" i="1"/>
  <c r="D15" i="1" s="1"/>
  <c r="E11" i="1"/>
  <c r="J11" i="1" s="1"/>
  <c r="E10" i="1"/>
  <c r="J10" i="1" s="1"/>
  <c r="J12" i="1" l="1"/>
  <c r="D19" i="1" s="1"/>
  <c r="E12" i="1"/>
  <c r="D16" i="1" s="1"/>
  <c r="I10" i="1"/>
  <c r="I11" i="1"/>
  <c r="D18" i="1" l="1"/>
  <c r="I12" i="1"/>
  <c r="D17" i="1" s="1"/>
</calcChain>
</file>

<file path=xl/sharedStrings.xml><?xml version="1.0" encoding="utf-8"?>
<sst xmlns="http://schemas.openxmlformats.org/spreadsheetml/2006/main" count="52" uniqueCount="46">
  <si>
    <t>EXPORTING COMPANY</t>
  </si>
  <si>
    <t>EMPRESA IMPORTADORA</t>
  </si>
  <si>
    <t>ORICA CHILE S.A</t>
  </si>
  <si>
    <t>ORICA BRASIL LTDA.</t>
  </si>
  <si>
    <t>AVENIDA COSTANERA SUR 2730 PISO 3 y 4</t>
  </si>
  <si>
    <t>AV. MANTIQUERIA 317</t>
  </si>
  <si>
    <t>LAS CONDES SANTIAGO CHILE</t>
  </si>
  <si>
    <t>SPA 1261130 LORENA ,S.P.-SP</t>
  </si>
  <si>
    <t>FONO 56-2-715 3800 FAX 56 2 715 3865</t>
  </si>
  <si>
    <t>BRASIL</t>
  </si>
  <si>
    <t>Orden de</t>
  </si>
  <si>
    <t>Codigos</t>
  </si>
  <si>
    <t>Product</t>
  </si>
  <si>
    <t>Total</t>
  </si>
  <si>
    <t>uni</t>
  </si>
  <si>
    <t>N. weight</t>
  </si>
  <si>
    <t>G. Weight</t>
  </si>
  <si>
    <t>medidas de cajas</t>
  </si>
  <si>
    <t>peso</t>
  </si>
  <si>
    <t>pallet</t>
  </si>
  <si>
    <t xml:space="preserve">peso </t>
  </si>
  <si>
    <t>Clasif.Class</t>
  </si>
  <si>
    <t>Pedidos</t>
  </si>
  <si>
    <t>Uni</t>
  </si>
  <si>
    <t>boxes</t>
  </si>
  <si>
    <t>x box</t>
  </si>
  <si>
    <t xml:space="preserve"> x Cont.</t>
  </si>
  <si>
    <t>x Cont.</t>
  </si>
  <si>
    <t>largoXanchoXalto</t>
  </si>
  <si>
    <t>Pallets</t>
  </si>
  <si>
    <t>x pedido</t>
  </si>
  <si>
    <t>total pallet</t>
  </si>
  <si>
    <t>I M O</t>
  </si>
  <si>
    <t xml:space="preserve">  U N</t>
  </si>
  <si>
    <t>390 x 377 x 147</t>
  </si>
  <si>
    <t>1.1B</t>
  </si>
  <si>
    <t>029</t>
  </si>
  <si>
    <t>CAP;VARNISHED;3.5IN;AL/CU/ZN</t>
  </si>
  <si>
    <t>CAP;VARNISHED;3.5IN;CZ;HT</t>
  </si>
  <si>
    <t>TOTAL UNIDADES</t>
  </si>
  <si>
    <t>TOTAL CAJAS</t>
  </si>
  <si>
    <t xml:space="preserve">TOTAL PESO NETO </t>
  </si>
  <si>
    <t xml:space="preserve">TOTAL PESO BRUTO </t>
  </si>
  <si>
    <t>TOTAL PESO BRUTO (PESO BRUTO + PALLETS)</t>
  </si>
  <si>
    <t>CANTIDAD DE PALLETS</t>
  </si>
  <si>
    <t>PACKING LIST OP  4800075547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</si>
</sst>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"/>
    <numFmt numFmtId="166" formatCode="#,##0.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4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center"/>
    </xf>
    <xf numFmtId="3" fontId="0" fillId="2" borderId="0" xfId="0" applyNumberForma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3" fontId="6" fillId="3" borderId="1" xfId="0" applyNumberFormat="1" applyFont="1" applyFill="1" applyBorder="1"/>
    <xf numFmtId="0" fontId="0" fillId="3" borderId="0" xfId="0" applyFill="1"/>
    <xf numFmtId="164" fontId="7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9" fillId="4" borderId="3" xfId="0" applyFont="1" applyFill="1" applyBorder="1"/>
    <xf numFmtId="3" fontId="8" fillId="4" borderId="3" xfId="0" applyNumberFormat="1" applyFont="1" applyFill="1" applyBorder="1"/>
    <xf numFmtId="3" fontId="10" fillId="4" borderId="3" xfId="0" applyNumberFormat="1" applyFont="1" applyFill="1" applyBorder="1"/>
    <xf numFmtId="0" fontId="8" fillId="4" borderId="3" xfId="0" applyFont="1" applyFill="1" applyBorder="1"/>
    <xf numFmtId="0" fontId="10" fillId="4" borderId="3" xfId="0" applyFont="1" applyFill="1" applyBorder="1"/>
    <xf numFmtId="0" fontId="10" fillId="4" borderId="4" xfId="0" applyFont="1" applyFill="1" applyBorder="1"/>
    <xf numFmtId="1" fontId="11" fillId="5" borderId="3" xfId="0" applyNumberFormat="1" applyFont="1" applyFill="1" applyBorder="1" applyAlignment="1">
      <alignment horizontal="left" vertical="top"/>
    </xf>
    <xf numFmtId="165" fontId="12" fillId="5" borderId="3" xfId="0" applyNumberFormat="1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0" fillId="5" borderId="3" xfId="0" applyFill="1" applyBorder="1"/>
    <xf numFmtId="0" fontId="0" fillId="5" borderId="5" xfId="0" applyFill="1" applyBorder="1"/>
    <xf numFmtId="0" fontId="10" fillId="4" borderId="6" xfId="0" applyFont="1" applyFill="1" applyBorder="1" applyAlignment="1">
      <alignment horizontal="left"/>
    </xf>
    <xf numFmtId="0" fontId="9" fillId="4" borderId="0" xfId="0" applyFont="1" applyFill="1"/>
    <xf numFmtId="3" fontId="10" fillId="4" borderId="0" xfId="0" applyNumberFormat="1" applyFont="1" applyFill="1"/>
    <xf numFmtId="0" fontId="10" fillId="4" borderId="0" xfId="0" applyFont="1" applyFill="1"/>
    <xf numFmtId="0" fontId="10" fillId="4" borderId="7" xfId="0" applyFont="1" applyFill="1" applyBorder="1"/>
    <xf numFmtId="1" fontId="14" fillId="5" borderId="0" xfId="0" applyNumberFormat="1" applyFont="1" applyFill="1" applyAlignment="1">
      <alignment horizontal="left"/>
    </xf>
    <xf numFmtId="165" fontId="14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0" fillId="5" borderId="0" xfId="0" applyFill="1"/>
    <xf numFmtId="0" fontId="0" fillId="5" borderId="8" xfId="0" applyFill="1" applyBorder="1"/>
    <xf numFmtId="3" fontId="10" fillId="4" borderId="0" xfId="0" quotePrefix="1" applyNumberFormat="1" applyFont="1" applyFill="1" applyAlignment="1">
      <alignment horizontal="left"/>
    </xf>
    <xf numFmtId="0" fontId="10" fillId="4" borderId="0" xfId="0" quotePrefix="1" applyFont="1" applyFill="1" applyAlignment="1">
      <alignment horizontal="left"/>
    </xf>
    <xf numFmtId="3" fontId="10" fillId="4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9" xfId="0" applyFont="1" applyFill="1" applyBorder="1" applyAlignment="1">
      <alignment horizontal="left"/>
    </xf>
    <xf numFmtId="0" fontId="9" fillId="4" borderId="10" xfId="0" applyFont="1" applyFill="1" applyBorder="1"/>
    <xf numFmtId="3" fontId="10" fillId="4" borderId="10" xfId="0" applyNumberFormat="1" applyFont="1" applyFill="1" applyBorder="1"/>
    <xf numFmtId="3" fontId="10" fillId="4" borderId="10" xfId="0" applyNumberFormat="1" applyFont="1" applyFill="1" applyBorder="1" applyAlignment="1">
      <alignment horizontal="left"/>
    </xf>
    <xf numFmtId="0" fontId="10" fillId="4" borderId="10" xfId="0" applyFont="1" applyFill="1" applyBorder="1"/>
    <xf numFmtId="0" fontId="10" fillId="4" borderId="10" xfId="0" applyFont="1" applyFill="1" applyBorder="1" applyAlignment="1">
      <alignment horizontal="left"/>
    </xf>
    <xf numFmtId="0" fontId="10" fillId="4" borderId="11" xfId="0" applyFont="1" applyFill="1" applyBorder="1"/>
    <xf numFmtId="1" fontId="14" fillId="5" borderId="10" xfId="0" applyNumberFormat="1" applyFont="1" applyFill="1" applyBorder="1" applyAlignment="1">
      <alignment horizontal="left"/>
    </xf>
    <xf numFmtId="165" fontId="14" fillId="5" borderId="10" xfId="0" applyNumberFormat="1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0" fillId="5" borderId="10" xfId="0" applyFill="1" applyBorder="1"/>
    <xf numFmtId="0" fontId="0" fillId="5" borderId="12" xfId="0" applyFill="1" applyBorder="1"/>
    <xf numFmtId="0" fontId="3" fillId="6" borderId="13" xfId="0" applyFont="1" applyFill="1" applyBorder="1" applyAlignment="1">
      <alignment horizontal="left"/>
    </xf>
    <xf numFmtId="0" fontId="15" fillId="6" borderId="13" xfId="0" applyFont="1" applyFill="1" applyBorder="1" applyAlignment="1">
      <alignment horizontal="center"/>
    </xf>
    <xf numFmtId="3" fontId="15" fillId="6" borderId="13" xfId="0" applyNumberFormat="1" applyFont="1" applyFill="1" applyBorder="1" applyAlignment="1">
      <alignment horizontal="center"/>
    </xf>
    <xf numFmtId="4" fontId="15" fillId="6" borderId="13" xfId="0" applyNumberFormat="1" applyFont="1" applyFill="1" applyBorder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left"/>
    </xf>
    <xf numFmtId="0" fontId="15" fillId="6" borderId="16" xfId="0" applyFont="1" applyFill="1" applyBorder="1" applyAlignment="1">
      <alignment horizontal="center"/>
    </xf>
    <xf numFmtId="3" fontId="15" fillId="6" borderId="16" xfId="0" applyNumberFormat="1" applyFont="1" applyFill="1" applyBorder="1" applyAlignment="1">
      <alignment horizontal="center"/>
    </xf>
    <xf numFmtId="4" fontId="15" fillId="6" borderId="16" xfId="0" applyNumberFormat="1" applyFont="1" applyFill="1" applyBorder="1" applyAlignment="1">
      <alignment horizontal="center"/>
    </xf>
    <xf numFmtId="3" fontId="17" fillId="9" borderId="8" xfId="0" applyNumberFormat="1" applyFont="1" applyFill="1" applyBorder="1" applyAlignment="1">
      <alignment horizontal="center" vertical="center"/>
    </xf>
    <xf numFmtId="3" fontId="18" fillId="9" borderId="6" xfId="0" applyNumberFormat="1" applyFont="1" applyFill="1" applyBorder="1" applyAlignment="1">
      <alignment horizontal="center" wrapText="1"/>
    </xf>
    <xf numFmtId="0" fontId="17" fillId="8" borderId="17" xfId="0" applyFont="1" applyFill="1" applyBorder="1" applyAlignment="1">
      <alignment horizontal="center"/>
    </xf>
    <xf numFmtId="3" fontId="18" fillId="9" borderId="17" xfId="0" applyNumberFormat="1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/>
    </xf>
    <xf numFmtId="166" fontId="18" fillId="9" borderId="8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8" fillId="2" borderId="10" xfId="1" applyFont="1" applyFill="1" applyBorder="1" applyAlignment="1">
      <alignment horizontal="center" vertical="center"/>
    </xf>
    <xf numFmtId="3" fontId="18" fillId="3" borderId="18" xfId="1" applyNumberFormat="1" applyFont="1" applyFill="1" applyBorder="1" applyAlignment="1">
      <alignment horizontal="center" vertical="center"/>
    </xf>
    <xf numFmtId="3" fontId="18" fillId="3" borderId="18" xfId="0" applyNumberFormat="1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center"/>
    </xf>
    <xf numFmtId="4" fontId="18" fillId="2" borderId="15" xfId="0" applyNumberFormat="1" applyFont="1" applyFill="1" applyBorder="1" applyAlignment="1">
      <alignment horizontal="center"/>
    </xf>
    <xf numFmtId="166" fontId="18" fillId="3" borderId="15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 vertical="center" wrapText="1"/>
    </xf>
    <xf numFmtId="0" fontId="18" fillId="3" borderId="20" xfId="0" applyFont="1" applyFill="1" applyBorder="1"/>
    <xf numFmtId="3" fontId="18" fillId="3" borderId="21" xfId="0" applyNumberFormat="1" applyFont="1" applyFill="1" applyBorder="1" applyAlignment="1">
      <alignment horizontal="right"/>
    </xf>
    <xf numFmtId="0" fontId="18" fillId="3" borderId="22" xfId="0" applyFont="1" applyFill="1" applyBorder="1"/>
    <xf numFmtId="3" fontId="18" fillId="3" borderId="23" xfId="0" applyNumberFormat="1" applyFont="1" applyFill="1" applyBorder="1" applyAlignment="1">
      <alignment horizontal="right"/>
    </xf>
    <xf numFmtId="166" fontId="18" fillId="3" borderId="23" xfId="0" applyNumberFormat="1" applyFont="1" applyFill="1" applyBorder="1" applyAlignment="1">
      <alignment horizontal="right"/>
    </xf>
    <xf numFmtId="0" fontId="18" fillId="3" borderId="24" xfId="0" applyFont="1" applyFill="1" applyBorder="1"/>
    <xf numFmtId="3" fontId="18" fillId="3" borderId="25" xfId="0" applyNumberFormat="1" applyFont="1" applyFill="1" applyBorder="1" applyAlignment="1">
      <alignment horizontal="right"/>
    </xf>
    <xf numFmtId="0" fontId="15" fillId="6" borderId="14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/>
    </xf>
    <xf numFmtId="0" fontId="17" fillId="8" borderId="16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/>
    </xf>
  </cellXfs>
  <cellStyles count="2">
    <cellStyle name="Normal" xfId="0" builtinId="0"/>
    <cellStyle name="Normal 2" xfId="1" xr:uid="{C400EF92-FFFA-43A3-B3B3-73666E851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647703</xdr:colOff>
      <xdr:row>0</xdr:row>
      <xdr:rowOff>9527</xdr:rowOff>
    </xdr:from>
    <xdr:to>
      <xdr:col>2</xdr:col>
      <xdr:colOff>1235692</xdr:colOff>
      <xdr:row>1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3026A2-9F57-4742-BB1F-01664140A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3" y="9527"/>
          <a:ext cx="587989" cy="307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8B8F-3161-4365-985D-9A0CB0D452AF}">
  <dimension ref="A1:P20"/>
  <sheetViews>
    <sheetView tabSelected="1" workbookViewId="0">
      <selection activeCell="J24" sqref="J24"/>
    </sheetView>
  </sheetViews>
  <sheetFormatPr baseColWidth="10" defaultRowHeight="15" x14ac:dyDescent="0.25"/>
  <cols>
    <col min="3" max="3" width="46.140625" customWidth="1"/>
    <col min="11" max="11" width="19.5703125" customWidth="1"/>
  </cols>
  <sheetData>
    <row r="1" spans="1:16" x14ac:dyDescent="0.25">
      <c r="A1" s="1"/>
      <c r="B1" s="2"/>
      <c r="C1" s="3"/>
      <c r="D1" s="4"/>
      <c r="E1" s="5"/>
      <c r="F1" s="1"/>
      <c r="G1" s="1"/>
      <c r="H1" s="1"/>
      <c r="I1" s="6"/>
      <c r="J1" s="7"/>
      <c r="K1" s="8"/>
      <c r="L1" s="1"/>
      <c r="M1" s="1"/>
      <c r="N1" s="1"/>
      <c r="O1" s="1"/>
      <c r="P1" s="1"/>
    </row>
    <row r="2" spans="1:16" ht="24" thickBot="1" x14ac:dyDescent="0.4">
      <c r="A2" s="1"/>
      <c r="B2" s="2"/>
      <c r="C2" s="9"/>
      <c r="D2" s="4"/>
      <c r="E2" s="10" t="s">
        <v>45</v>
      </c>
      <c r="F2" s="10"/>
      <c r="G2" s="11"/>
      <c r="H2" s="10"/>
      <c r="I2" s="10"/>
      <c r="J2" s="12"/>
      <c r="K2" s="8"/>
      <c r="L2" s="1"/>
      <c r="M2" s="1"/>
      <c r="N2" s="1"/>
      <c r="O2" s="1"/>
      <c r="P2" s="1"/>
    </row>
    <row r="3" spans="1:16" ht="18.75" x14ac:dyDescent="0.3">
      <c r="A3" s="1"/>
      <c r="B3" s="13" t="s">
        <v>0</v>
      </c>
      <c r="C3" s="14"/>
      <c r="D3" s="15"/>
      <c r="E3" s="16"/>
      <c r="F3" s="17"/>
      <c r="G3" s="18"/>
      <c r="H3" s="19"/>
      <c r="I3" s="20" t="s">
        <v>1</v>
      </c>
      <c r="J3" s="21"/>
      <c r="K3" s="22"/>
      <c r="L3" s="23"/>
      <c r="M3" s="23"/>
      <c r="N3" s="24"/>
      <c r="O3" s="1"/>
    </row>
    <row r="4" spans="1:16" ht="18.75" x14ac:dyDescent="0.3">
      <c r="A4" s="1"/>
      <c r="B4" s="25" t="s">
        <v>2</v>
      </c>
      <c r="C4" s="26"/>
      <c r="D4" s="27"/>
      <c r="E4" s="27"/>
      <c r="F4" s="28"/>
      <c r="G4" s="28"/>
      <c r="H4" s="29"/>
      <c r="I4" s="30" t="s">
        <v>3</v>
      </c>
      <c r="J4" s="31"/>
      <c r="K4" s="32"/>
      <c r="L4" s="33"/>
      <c r="M4" s="33"/>
      <c r="N4" s="34"/>
      <c r="O4" s="1"/>
    </row>
    <row r="5" spans="1:16" ht="18.75" x14ac:dyDescent="0.3">
      <c r="A5" s="1"/>
      <c r="B5" s="25" t="s">
        <v>4</v>
      </c>
      <c r="C5" s="26"/>
      <c r="D5" s="27"/>
      <c r="E5" s="35"/>
      <c r="F5" s="28"/>
      <c r="G5" s="36"/>
      <c r="H5" s="29"/>
      <c r="I5" s="30" t="s">
        <v>5</v>
      </c>
      <c r="J5" s="31"/>
      <c r="K5" s="32"/>
      <c r="L5" s="33"/>
      <c r="M5" s="33"/>
      <c r="N5" s="34"/>
      <c r="O5" s="1"/>
    </row>
    <row r="6" spans="1:16" ht="18.75" x14ac:dyDescent="0.3">
      <c r="A6" s="1"/>
      <c r="B6" s="25" t="s">
        <v>6</v>
      </c>
      <c r="C6" s="26"/>
      <c r="D6" s="27"/>
      <c r="E6" s="37"/>
      <c r="F6" s="28"/>
      <c r="G6" s="38"/>
      <c r="H6" s="29"/>
      <c r="I6" s="30" t="s">
        <v>7</v>
      </c>
      <c r="J6" s="31"/>
      <c r="K6" s="32"/>
      <c r="L6" s="33"/>
      <c r="M6" s="33"/>
      <c r="N6" s="34"/>
      <c r="O6" s="1"/>
    </row>
    <row r="7" spans="1:16" ht="19.5" thickBot="1" x14ac:dyDescent="0.35">
      <c r="A7" s="1"/>
      <c r="B7" s="39" t="s">
        <v>8</v>
      </c>
      <c r="C7" s="40"/>
      <c r="D7" s="41"/>
      <c r="E7" s="42"/>
      <c r="F7" s="43"/>
      <c r="G7" s="44"/>
      <c r="H7" s="45"/>
      <c r="I7" s="46" t="s">
        <v>9</v>
      </c>
      <c r="J7" s="47"/>
      <c r="K7" s="48"/>
      <c r="L7" s="49"/>
      <c r="M7" s="49"/>
      <c r="N7" s="50"/>
      <c r="O7" s="1"/>
    </row>
    <row r="8" spans="1:16" ht="15.75" thickBot="1" x14ac:dyDescent="0.3">
      <c r="A8" s="51" t="s">
        <v>10</v>
      </c>
      <c r="B8" s="52" t="s">
        <v>11</v>
      </c>
      <c r="C8" s="52" t="s">
        <v>12</v>
      </c>
      <c r="D8" s="53" t="s">
        <v>13</v>
      </c>
      <c r="E8" s="53" t="s">
        <v>13</v>
      </c>
      <c r="F8" s="53" t="s">
        <v>14</v>
      </c>
      <c r="G8" s="54" t="s">
        <v>15</v>
      </c>
      <c r="H8" s="54" t="s">
        <v>16</v>
      </c>
      <c r="I8" s="54" t="s">
        <v>15</v>
      </c>
      <c r="J8" s="54" t="s">
        <v>16</v>
      </c>
      <c r="K8" s="53" t="s">
        <v>17</v>
      </c>
      <c r="L8" s="53" t="s">
        <v>18</v>
      </c>
      <c r="M8" s="55" t="s">
        <v>19</v>
      </c>
      <c r="N8" s="55" t="s">
        <v>20</v>
      </c>
      <c r="O8" s="83" t="s">
        <v>21</v>
      </c>
      <c r="P8" s="84"/>
    </row>
    <row r="9" spans="1:16" ht="15.75" thickBot="1" x14ac:dyDescent="0.3">
      <c r="A9" s="56" t="s">
        <v>22</v>
      </c>
      <c r="B9" s="57"/>
      <c r="C9" s="57"/>
      <c r="D9" s="58" t="s">
        <v>23</v>
      </c>
      <c r="E9" s="58" t="s">
        <v>24</v>
      </c>
      <c r="F9" s="58" t="s">
        <v>25</v>
      </c>
      <c r="G9" s="58" t="s">
        <v>25</v>
      </c>
      <c r="H9" s="58" t="s">
        <v>25</v>
      </c>
      <c r="I9" s="59" t="s">
        <v>26</v>
      </c>
      <c r="J9" s="59" t="s">
        <v>27</v>
      </c>
      <c r="K9" s="59" t="s">
        <v>28</v>
      </c>
      <c r="L9" s="58" t="s">
        <v>29</v>
      </c>
      <c r="M9" s="58" t="s">
        <v>30</v>
      </c>
      <c r="N9" s="57" t="s">
        <v>31</v>
      </c>
      <c r="O9" s="57" t="s">
        <v>32</v>
      </c>
      <c r="P9" s="57" t="s">
        <v>33</v>
      </c>
    </row>
    <row r="10" spans="1:16" ht="15.75" x14ac:dyDescent="0.25">
      <c r="A10" s="85"/>
      <c r="B10" s="96">
        <v>1011300</v>
      </c>
      <c r="C10" s="97" t="s">
        <v>37</v>
      </c>
      <c r="D10" s="60">
        <v>60000</v>
      </c>
      <c r="E10" s="61">
        <f t="shared" ref="E10:E11" si="0">SUM(D10/F10)</f>
        <v>75</v>
      </c>
      <c r="F10" s="65">
        <v>800</v>
      </c>
      <c r="G10" s="62">
        <v>6.85</v>
      </c>
      <c r="H10" s="64">
        <v>9.25</v>
      </c>
      <c r="I10" s="66">
        <f t="shared" ref="I10:I11" si="1">SUM(E10*G10)</f>
        <v>513.75</v>
      </c>
      <c r="J10" s="66">
        <f t="shared" ref="J10:J11" si="2">SUM(E10*H10)</f>
        <v>693.75</v>
      </c>
      <c r="K10" s="63" t="s">
        <v>34</v>
      </c>
      <c r="L10" s="86">
        <v>20.350000000000001</v>
      </c>
      <c r="M10" s="88">
        <v>2</v>
      </c>
      <c r="N10" s="90">
        <f>M10*L10</f>
        <v>40.700000000000003</v>
      </c>
      <c r="O10" s="92" t="s">
        <v>35</v>
      </c>
      <c r="P10" s="94" t="s">
        <v>36</v>
      </c>
    </row>
    <row r="11" spans="1:16" ht="16.5" thickBot="1" x14ac:dyDescent="0.3">
      <c r="A11" s="85"/>
      <c r="B11" s="98">
        <v>1013076</v>
      </c>
      <c r="C11" s="99" t="s">
        <v>38</v>
      </c>
      <c r="D11" s="60">
        <v>16000</v>
      </c>
      <c r="E11" s="61">
        <f t="shared" si="0"/>
        <v>20</v>
      </c>
      <c r="F11" s="65">
        <v>800</v>
      </c>
      <c r="G11" s="62">
        <v>6.85</v>
      </c>
      <c r="H11" s="64">
        <v>9.25</v>
      </c>
      <c r="I11" s="66">
        <f t="shared" si="1"/>
        <v>137</v>
      </c>
      <c r="J11" s="66">
        <f t="shared" si="2"/>
        <v>185</v>
      </c>
      <c r="K11" s="63" t="s">
        <v>34</v>
      </c>
      <c r="L11" s="86"/>
      <c r="M11" s="88"/>
      <c r="N11" s="90"/>
      <c r="O11" s="92"/>
      <c r="P11" s="94"/>
    </row>
    <row r="12" spans="1:16" ht="16.5" thickBot="1" x14ac:dyDescent="0.3">
      <c r="A12" s="67"/>
      <c r="B12" s="68"/>
      <c r="C12" s="68"/>
      <c r="D12" s="69">
        <f>SUM(D10:D11)</f>
        <v>76000</v>
      </c>
      <c r="E12" s="70">
        <f>SUM(E10:E11)</f>
        <v>95</v>
      </c>
      <c r="F12" s="71"/>
      <c r="G12" s="72"/>
      <c r="H12" s="73"/>
      <c r="I12" s="74">
        <f>SUM(I10:I11)</f>
        <v>650.75</v>
      </c>
      <c r="J12" s="74">
        <f>SUM(J10:J11)</f>
        <v>878.75</v>
      </c>
      <c r="K12" s="75"/>
      <c r="L12" s="87"/>
      <c r="M12" s="89"/>
      <c r="N12" s="91"/>
      <c r="O12" s="93"/>
      <c r="P12" s="95"/>
    </row>
    <row r="14" spans="1:16" ht="15.75" thickBot="1" x14ac:dyDescent="0.3"/>
    <row r="15" spans="1:16" ht="15.75" x14ac:dyDescent="0.25">
      <c r="C15" s="76" t="s">
        <v>39</v>
      </c>
      <c r="D15" s="77">
        <f>D12</f>
        <v>76000</v>
      </c>
    </row>
    <row r="16" spans="1:16" ht="15.75" x14ac:dyDescent="0.25">
      <c r="C16" s="78" t="s">
        <v>40</v>
      </c>
      <c r="D16" s="79">
        <f>E12</f>
        <v>95</v>
      </c>
    </row>
    <row r="17" spans="3:4" ht="15.75" x14ac:dyDescent="0.25">
      <c r="C17" s="78" t="s">
        <v>41</v>
      </c>
      <c r="D17" s="80">
        <f>I12</f>
        <v>650.75</v>
      </c>
    </row>
    <row r="18" spans="3:4" ht="15.75" x14ac:dyDescent="0.25">
      <c r="C18" s="78" t="s">
        <v>42</v>
      </c>
      <c r="D18" s="80">
        <f>J12</f>
        <v>878.75</v>
      </c>
    </row>
    <row r="19" spans="3:4" ht="15.75" x14ac:dyDescent="0.25">
      <c r="C19" s="78" t="s">
        <v>43</v>
      </c>
      <c r="D19" s="80">
        <f>J12+N10</f>
        <v>919.45</v>
      </c>
    </row>
    <row r="20" spans="3:4" ht="16.5" thickBot="1" x14ac:dyDescent="0.3">
      <c r="C20" s="81" t="s">
        <v>44</v>
      </c>
      <c r="D20" s="82">
        <f>M10</f>
        <v>2</v>
      </c>
    </row>
  </sheetData>
  <mergeCells count="7">
    <mergeCell ref="O8:P8"/>
    <mergeCell ref="A10:A11"/>
    <mergeCell ref="L10:L12"/>
    <mergeCell ref="M10:M12"/>
    <mergeCell ref="N10:N12"/>
    <mergeCell ref="O10:O12"/>
    <mergeCell ref="P10:P12"/>
  </mergeCells>
  <pageMargins left="0.7" right="0.7" top="0.75" bottom="0.75" header="0.3" footer="0.3"/>
  <headerFooter>
    <oddFooter>&amp;C_x000D_&amp;1#&amp;"Arial"&amp;10&amp;K000000 General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Poblete</dc:creator>
  <cp:lastModifiedBy>Carolina Villazon</cp:lastModifiedBy>
  <dcterms:created xsi:type="dcterms:W3CDTF">2025-12-15T19:24:33Z</dcterms:created>
  <dcterms:modified xsi:type="dcterms:W3CDTF">2026-01-15T13:35:40Z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742a09-bfb0-4510-9e26-b9837db26482_Enabled">
    <vt:lpwstr>true</vt:lpwstr>
  </property>
  <property fmtid="{D5CDD505-2E9C-101B-9397-08002B2CF9AE}" pid="3" name="MSIP_Label_77742a09-bfb0-4510-9e26-b9837db26482_SetDate">
    <vt:lpwstr>2025-12-15T19:48:10Z</vt:lpwstr>
  </property>
  <property fmtid="{D5CDD505-2E9C-101B-9397-08002B2CF9AE}" pid="4" name="MSIP_Label_77742a09-bfb0-4510-9e26-b9837db26482_Method">
    <vt:lpwstr>Privileged</vt:lpwstr>
  </property>
  <property fmtid="{D5CDD505-2E9C-101B-9397-08002B2CF9AE}" pid="5" name="MSIP_Label_77742a09-bfb0-4510-9e26-b9837db26482_Name">
    <vt:lpwstr>General</vt:lpwstr>
  </property>
  <property fmtid="{D5CDD505-2E9C-101B-9397-08002B2CF9AE}" pid="6" name="MSIP_Label_77742a09-bfb0-4510-9e26-b9837db26482_SiteId">
    <vt:lpwstr>a21a716e-fb9a-45c0-b997-e26360b0a3a1</vt:lpwstr>
  </property>
  <property fmtid="{D5CDD505-2E9C-101B-9397-08002B2CF9AE}" pid="7" name="MSIP_Label_77742a09-bfb0-4510-9e26-b9837db26482_ActionId">
    <vt:lpwstr>87618854-05d3-4fcb-8647-2b5cbaa7a0b3</vt:lpwstr>
  </property>
  <property fmtid="{D5CDD505-2E9C-101B-9397-08002B2CF9AE}" pid="8" name="MSIP_Label_77742a09-bfb0-4510-9e26-b9837db26482_ContentBits">
    <vt:lpwstr>2</vt:lpwstr>
  </property>
  <property fmtid="{D5CDD505-2E9C-101B-9397-08002B2CF9AE}" pid="9" name="MSIP_Label_77742a09-bfb0-4510-9e26-b9837db26482_Tag">
    <vt:lpwstr>10, 0, 1, 1</vt:lpwstr>
  </property>
</Properties>
</file>